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меню!$A$1:$Q$26</definedName>
  </definedNames>
  <calcPr calcId="145621"/>
</workbook>
</file>

<file path=xl/calcChain.xml><?xml version="1.0" encoding="utf-8"?>
<calcChain xmlns="http://schemas.openxmlformats.org/spreadsheetml/2006/main">
  <c r="M19" i="1" l="1"/>
  <c r="I19" i="1"/>
  <c r="E19" i="1"/>
  <c r="C19" i="1"/>
  <c r="F19" i="1" l="1"/>
  <c r="K19" i="1" l="1"/>
  <c r="L19" i="1" l="1"/>
  <c r="D19" i="1" l="1"/>
  <c r="N17" i="1" l="1"/>
  <c r="J19" i="1" l="1"/>
  <c r="N19" i="1" l="1"/>
  <c r="S21" i="1" l="1"/>
  <c r="P17" i="1"/>
  <c r="P18" i="1" s="1"/>
  <c r="P20" i="1" s="1"/>
  <c r="O19" i="1"/>
  <c r="H19" i="1"/>
  <c r="G19" i="1"/>
  <c r="O2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8" i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Q21" i="1" l="1"/>
</calcChain>
</file>

<file path=xl/sharedStrings.xml><?xml version="1.0" encoding="utf-8"?>
<sst xmlns="http://schemas.openxmlformats.org/spreadsheetml/2006/main" count="35" uniqueCount="35">
  <si>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</si>
  <si>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</si>
  <si>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</si>
  <si>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</si>
  <si>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</si>
  <si>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</si>
  <si>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</si>
  <si>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</si>
  <si>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</si>
  <si>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</si>
  <si>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</si>
  <si>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</si>
  <si>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соль</t>
  </si>
  <si>
    <t>хлеб</t>
  </si>
  <si>
    <t>горох</t>
  </si>
  <si>
    <t>Салат</t>
  </si>
  <si>
    <t>морковь</t>
  </si>
  <si>
    <t>лук</t>
  </si>
  <si>
    <t>капуста</t>
  </si>
  <si>
    <t>Хлеб</t>
  </si>
  <si>
    <t>картофель</t>
  </si>
  <si>
    <t>Цена 
(руб. за грамм)</t>
  </si>
  <si>
    <t>кукуруза</t>
  </si>
  <si>
    <t>масл
.подс</t>
  </si>
  <si>
    <t xml:space="preserve">Утверждаю: руководитель Чиркатинской СОШ
_____________/Магомедов М.А./
</t>
  </si>
  <si>
    <t>Приняла повар:_____________________/Алиева Х.С./</t>
  </si>
  <si>
    <t xml:space="preserve">Суп куриный </t>
  </si>
  <si>
    <t>курица</t>
  </si>
  <si>
    <t>Чай с сахаром</t>
  </si>
  <si>
    <t xml:space="preserve">   чай</t>
  </si>
  <si>
    <t>макароны</t>
  </si>
  <si>
    <t>плитка</t>
  </si>
  <si>
    <t>Плитка "Аленка"</t>
  </si>
  <si>
    <t>Меню на 05.03.2022</t>
  </si>
  <si>
    <t>Выдал кладовщик: _____________________/Султанмагомедов С.С./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</si>
</sst>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W12" sqref="W12"/>
    </sheetView>
  </sheetViews>
  <sheetFormatPr defaultRowHeight="15" x14ac:dyDescent="0.25"/>
  <cols>
    <col min="1" max="1" width="8" customWidth="1"/>
    <col min="2" max="2" width="26.42578125" customWidth="1"/>
    <col min="3" max="3" width="11.5703125" customWidth="1"/>
    <col min="4" max="4" width="13.5703125" customWidth="1"/>
    <col min="5" max="5" width="10.7109375" customWidth="1"/>
    <col min="6" max="6" width="10.42578125" customWidth="1"/>
    <col min="7" max="7" width="7.28515625" customWidth="1"/>
    <col min="8" max="8" width="9.28515625" customWidth="1"/>
    <col min="9" max="9" width="10.28515625" customWidth="1"/>
    <col min="10" max="10" width="9.7109375" customWidth="1"/>
    <col min="11" max="11" width="13.140625" customWidth="1"/>
    <col min="12" max="12" width="9.140625" customWidth="1"/>
    <col min="13" max="13" width="8.85546875" customWidth="1"/>
    <col min="14" max="14" width="9.5703125" customWidth="1"/>
    <col min="15" max="15" width="11.42578125" customWidth="1"/>
    <col min="16" max="16" width="9.7109375" customWidth="1"/>
    <col min="17" max="17" width="11.5703125" customWidth="1"/>
  </cols>
  <sheetData>
    <row r="1" spans="1:17" ht="24.75" customHeight="1" x14ac:dyDescent="0.3">
      <c r="A1" s="28" t="s">
        <v>33</v>
      </c>
      <c r="B1" s="28"/>
      <c r="C1" s="28"/>
      <c r="D1" s="28"/>
      <c r="E1" s="28"/>
      <c r="F1" s="28"/>
      <c r="G1" s="16"/>
      <c r="H1" s="16"/>
      <c r="I1" s="16"/>
      <c r="L1" s="27" t="s">
        <v>24</v>
      </c>
      <c r="M1" s="27"/>
      <c r="N1" s="27"/>
      <c r="O1" s="27"/>
      <c r="P1" s="27"/>
      <c r="Q1" s="27"/>
    </row>
    <row r="2" spans="1:17" ht="18.75" x14ac:dyDescent="0.3">
      <c r="A2" s="2"/>
      <c r="B2" s="2"/>
      <c r="C2" s="2"/>
      <c r="D2" s="2"/>
      <c r="E2" s="2"/>
      <c r="F2" s="16"/>
      <c r="G2" s="16"/>
      <c r="H2" s="16"/>
      <c r="I2" s="16"/>
      <c r="L2" s="27"/>
      <c r="M2" s="27"/>
      <c r="N2" s="27"/>
      <c r="O2" s="27"/>
      <c r="P2" s="27"/>
      <c r="Q2" s="27"/>
    </row>
    <row r="3" spans="1:17" ht="18.75" x14ac:dyDescent="0.3">
      <c r="A3" s="2"/>
      <c r="B3" s="2"/>
      <c r="C3" s="2"/>
      <c r="D3" s="2"/>
      <c r="E3" s="2"/>
      <c r="F3" s="2"/>
      <c r="G3" s="2"/>
      <c r="H3" s="2"/>
      <c r="I3" s="2"/>
      <c r="L3" s="27"/>
      <c r="M3" s="27"/>
      <c r="N3" s="27"/>
      <c r="O3" s="27"/>
      <c r="P3" s="27"/>
      <c r="Q3" s="27"/>
    </row>
    <row r="4" spans="1:17" ht="33" customHeight="1" x14ac:dyDescent="0.3">
      <c r="A4" s="23" t="s">
        <v>6</v>
      </c>
      <c r="B4" s="23"/>
      <c r="C4" s="8">
        <v>77</v>
      </c>
      <c r="D4" s="2" t="s">
        <v>7</v>
      </c>
      <c r="E4" s="2"/>
      <c r="F4" s="2"/>
      <c r="G4" s="2"/>
      <c r="H4" s="2"/>
      <c r="I4" s="2"/>
    </row>
    <row r="5" spans="1:17" ht="18.75" x14ac:dyDescent="0.3">
      <c r="A5" s="22" t="s">
        <v>0</v>
      </c>
      <c r="B5" s="22"/>
      <c r="C5" s="24" t="s">
        <v>3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6"/>
      <c r="P5" s="19"/>
      <c r="Q5" s="1"/>
    </row>
    <row r="6" spans="1:17" ht="39.75" customHeight="1" x14ac:dyDescent="0.3">
      <c r="A6" s="22"/>
      <c r="B6" s="22"/>
      <c r="C6" s="3" t="s">
        <v>27</v>
      </c>
      <c r="D6" s="4" t="s">
        <v>20</v>
      </c>
      <c r="E6" s="3" t="s">
        <v>18</v>
      </c>
      <c r="F6" s="3" t="s">
        <v>16</v>
      </c>
      <c r="G6" s="3" t="s">
        <v>17</v>
      </c>
      <c r="H6" s="3" t="s">
        <v>12</v>
      </c>
      <c r="I6" s="9" t="s">
        <v>23</v>
      </c>
      <c r="J6" s="11" t="s">
        <v>13</v>
      </c>
      <c r="K6" s="3" t="s">
        <v>30</v>
      </c>
      <c r="L6" s="17" t="s">
        <v>29</v>
      </c>
      <c r="M6" s="11" t="s">
        <v>8</v>
      </c>
      <c r="N6" s="11" t="s">
        <v>14</v>
      </c>
      <c r="O6" s="11" t="s">
        <v>22</v>
      </c>
      <c r="P6" s="11" t="s">
        <v>31</v>
      </c>
      <c r="Q6" s="1"/>
    </row>
    <row r="7" spans="1:17" ht="18.75" x14ac:dyDescent="0.3">
      <c r="A7" s="3" t="s">
        <v>1</v>
      </c>
      <c r="B7" s="3" t="s">
        <v>4</v>
      </c>
      <c r="C7" s="22" t="s">
        <v>9</v>
      </c>
      <c r="D7" s="22"/>
      <c r="E7" s="22"/>
      <c r="F7" s="22"/>
      <c r="G7" s="22"/>
      <c r="H7" s="22"/>
      <c r="I7" s="22"/>
      <c r="J7" s="1"/>
      <c r="K7" s="1"/>
      <c r="L7" s="1"/>
      <c r="M7" s="1"/>
      <c r="N7" s="1"/>
      <c r="O7" s="1"/>
      <c r="P7" s="1"/>
      <c r="Q7" s="1"/>
    </row>
    <row r="8" spans="1:17" ht="37.5" customHeight="1" x14ac:dyDescent="0.3">
      <c r="A8" s="5">
        <v>1</v>
      </c>
      <c r="B8" s="9" t="s">
        <v>26</v>
      </c>
      <c r="C8" s="3">
        <v>79</v>
      </c>
      <c r="D8" s="3">
        <v>40</v>
      </c>
      <c r="E8" s="3"/>
      <c r="F8" s="3">
        <v>4</v>
      </c>
      <c r="G8" s="3">
        <v>5</v>
      </c>
      <c r="H8" s="3">
        <v>2</v>
      </c>
      <c r="I8" s="3">
        <v>2</v>
      </c>
      <c r="J8" s="1"/>
      <c r="K8" s="1">
        <v>22</v>
      </c>
      <c r="L8" s="1"/>
      <c r="M8" s="1"/>
      <c r="N8" s="1"/>
      <c r="O8" s="1"/>
      <c r="P8" s="1"/>
      <c r="Q8" s="1"/>
    </row>
    <row r="9" spans="1:17" ht="24.95" customHeight="1" x14ac:dyDescent="0.3">
      <c r="A9" s="5">
        <v>2</v>
      </c>
      <c r="B9" s="10" t="s">
        <v>19</v>
      </c>
      <c r="C9" s="3"/>
      <c r="D9" s="3"/>
      <c r="E9" s="3"/>
      <c r="F9" s="3"/>
      <c r="G9" s="3"/>
      <c r="H9" s="3"/>
      <c r="I9" s="3"/>
      <c r="J9" s="1">
        <v>95</v>
      </c>
      <c r="K9" s="1"/>
      <c r="L9" s="1"/>
      <c r="M9" s="12"/>
      <c r="N9" s="12"/>
      <c r="O9" s="1"/>
      <c r="P9" s="1"/>
      <c r="Q9" s="1"/>
    </row>
    <row r="10" spans="1:17" ht="23.25" customHeight="1" x14ac:dyDescent="0.3">
      <c r="A10" s="5">
        <v>3</v>
      </c>
      <c r="B10" s="9" t="s">
        <v>28</v>
      </c>
      <c r="C10" s="3"/>
      <c r="D10" s="3"/>
      <c r="E10" s="3"/>
      <c r="F10" s="3"/>
      <c r="G10" s="3"/>
      <c r="H10" s="3"/>
      <c r="I10" s="3"/>
      <c r="J10" s="1"/>
      <c r="K10" s="1"/>
      <c r="L10" s="1">
        <v>2</v>
      </c>
      <c r="M10" s="1">
        <v>30</v>
      </c>
      <c r="N10" s="1"/>
      <c r="O10" s="1"/>
      <c r="P10" s="1"/>
      <c r="Q10" s="1"/>
    </row>
    <row r="11" spans="1:17" ht="24.95" customHeight="1" x14ac:dyDescent="0.3">
      <c r="A11" s="5">
        <v>4</v>
      </c>
      <c r="B11" s="9" t="s">
        <v>15</v>
      </c>
      <c r="C11" s="3"/>
      <c r="D11" s="3"/>
      <c r="E11" s="3">
        <v>25</v>
      </c>
      <c r="F11" s="3">
        <v>3</v>
      </c>
      <c r="G11" s="3">
        <v>1</v>
      </c>
      <c r="H11" s="3">
        <v>1.6</v>
      </c>
      <c r="I11" s="3">
        <v>4</v>
      </c>
      <c r="J11" s="1"/>
      <c r="K11" s="1"/>
      <c r="L11" s="1"/>
      <c r="M11" s="1"/>
      <c r="N11" s="1">
        <v>18</v>
      </c>
      <c r="O11" s="1">
        <v>15</v>
      </c>
      <c r="P11" s="1"/>
      <c r="Q11" s="1"/>
    </row>
    <row r="12" spans="1:17" ht="24.95" customHeight="1" x14ac:dyDescent="0.3">
      <c r="A12" s="5">
        <v>5</v>
      </c>
      <c r="B12" s="9" t="s">
        <v>32</v>
      </c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  <c r="P12" s="1">
        <v>2</v>
      </c>
      <c r="Q12" s="1"/>
    </row>
    <row r="13" spans="1:17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"/>
    </row>
    <row r="14" spans="1:17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"/>
    </row>
    <row r="15" spans="1:17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"/>
    </row>
    <row r="16" spans="1:17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</row>
    <row r="17" spans="1:19" ht="24.95" customHeight="1" x14ac:dyDescent="0.3">
      <c r="A17" s="3"/>
      <c r="B17" s="3" t="s">
        <v>10</v>
      </c>
      <c r="C17" s="3">
        <f>SUM(C8:C16)</f>
        <v>79</v>
      </c>
      <c r="D17" s="3">
        <f t="shared" ref="D17:P17" si="0">SUM(D8:D16)</f>
        <v>40</v>
      </c>
      <c r="E17" s="3">
        <f t="shared" si="0"/>
        <v>25</v>
      </c>
      <c r="F17" s="3">
        <f t="shared" si="0"/>
        <v>7</v>
      </c>
      <c r="G17" s="3">
        <f t="shared" si="0"/>
        <v>6</v>
      </c>
      <c r="H17" s="3">
        <f t="shared" si="0"/>
        <v>3.6</v>
      </c>
      <c r="I17" s="3">
        <f t="shared" si="0"/>
        <v>6</v>
      </c>
      <c r="J17" s="3">
        <f t="shared" si="0"/>
        <v>95</v>
      </c>
      <c r="K17" s="3">
        <f t="shared" si="0"/>
        <v>22</v>
      </c>
      <c r="L17" s="3">
        <f t="shared" si="0"/>
        <v>2</v>
      </c>
      <c r="M17" s="3">
        <f t="shared" si="0"/>
        <v>30</v>
      </c>
      <c r="N17" s="3">
        <f t="shared" si="0"/>
        <v>18</v>
      </c>
      <c r="O17" s="3">
        <f t="shared" si="0"/>
        <v>15</v>
      </c>
      <c r="P17" s="3">
        <f t="shared" si="0"/>
        <v>2</v>
      </c>
      <c r="Q17" s="1"/>
    </row>
    <row r="18" spans="1:19" ht="24.95" customHeight="1" x14ac:dyDescent="0.3">
      <c r="A18" s="3"/>
      <c r="B18" s="7" t="s">
        <v>11</v>
      </c>
      <c r="C18" s="3">
        <f>$C$4*C17</f>
        <v>6083</v>
      </c>
      <c r="D18" s="3">
        <f t="shared" ref="D18:H18" si="1">$C$4*D17</f>
        <v>3080</v>
      </c>
      <c r="E18" s="3">
        <f>$C$4*E17</f>
        <v>1925</v>
      </c>
      <c r="F18" s="3">
        <f t="shared" si="1"/>
        <v>539</v>
      </c>
      <c r="G18" s="3">
        <f t="shared" si="1"/>
        <v>462</v>
      </c>
      <c r="H18" s="3">
        <f t="shared" si="1"/>
        <v>277.2</v>
      </c>
      <c r="I18" s="3">
        <f>$C$4*I17</f>
        <v>462</v>
      </c>
      <c r="J18" s="3">
        <f>$C$4*J17</f>
        <v>7315</v>
      </c>
      <c r="K18" s="3">
        <f>$C$4*K17</f>
        <v>1694</v>
      </c>
      <c r="L18" s="21">
        <f>$C$4*L17</f>
        <v>154</v>
      </c>
      <c r="M18" s="3">
        <f t="shared" ref="M18:P18" si="2">$C$4*M17</f>
        <v>2310</v>
      </c>
      <c r="N18" s="3">
        <f t="shared" si="2"/>
        <v>1386</v>
      </c>
      <c r="O18" s="3">
        <f t="shared" si="2"/>
        <v>1155</v>
      </c>
      <c r="P18" s="3">
        <f t="shared" si="2"/>
        <v>154</v>
      </c>
      <c r="Q18" s="1"/>
    </row>
    <row r="19" spans="1:19" ht="33" customHeight="1" x14ac:dyDescent="0.3">
      <c r="A19" s="3"/>
      <c r="B19" s="20" t="s">
        <v>21</v>
      </c>
      <c r="C19" s="7">
        <f>210/1000</f>
        <v>0.21</v>
      </c>
      <c r="D19" s="7">
        <f>55/1000</f>
        <v>5.5E-2</v>
      </c>
      <c r="E19" s="7">
        <f>60/1000</f>
        <v>0.06</v>
      </c>
      <c r="F19" s="7">
        <f>55/1000</f>
        <v>5.5E-2</v>
      </c>
      <c r="G19" s="7">
        <f>30/1000</f>
        <v>0.03</v>
      </c>
      <c r="H19" s="7">
        <f>15/1000</f>
        <v>1.4999999999999999E-2</v>
      </c>
      <c r="I19" s="7">
        <f>160/1000</f>
        <v>0.16</v>
      </c>
      <c r="J19" s="7">
        <f>45/1000</f>
        <v>4.4999999999999998E-2</v>
      </c>
      <c r="K19" s="7">
        <f>60/1000</f>
        <v>0.06</v>
      </c>
      <c r="L19" s="7">
        <f>1200/1000</f>
        <v>1.2</v>
      </c>
      <c r="M19" s="7">
        <f>90/1000</f>
        <v>0.09</v>
      </c>
      <c r="N19" s="7">
        <f>130/1000</f>
        <v>0.13</v>
      </c>
      <c r="O19" s="7">
        <f>140/1000</f>
        <v>0.14000000000000001</v>
      </c>
      <c r="P19" s="7">
        <v>12</v>
      </c>
      <c r="Q19" s="1"/>
    </row>
    <row r="20" spans="1:19" ht="24.95" customHeight="1" x14ac:dyDescent="0.3">
      <c r="A20" s="3"/>
      <c r="B20" s="7" t="s">
        <v>5</v>
      </c>
      <c r="C20" s="7">
        <f>C18*C19</f>
        <v>1277.43</v>
      </c>
      <c r="D20" s="7">
        <f t="shared" ref="D20:P20" si="3">D18*D19</f>
        <v>169.4</v>
      </c>
      <c r="E20" s="7">
        <f t="shared" si="3"/>
        <v>115.5</v>
      </c>
      <c r="F20" s="18">
        <f t="shared" si="3"/>
        <v>29.645</v>
      </c>
      <c r="G20" s="7">
        <f t="shared" si="3"/>
        <v>13.86</v>
      </c>
      <c r="H20" s="7">
        <f>H18*H19</f>
        <v>4.1579999999999995</v>
      </c>
      <c r="I20" s="7">
        <f t="shared" si="3"/>
        <v>73.92</v>
      </c>
      <c r="J20" s="7">
        <f t="shared" si="3"/>
        <v>329.17500000000001</v>
      </c>
      <c r="K20" s="7">
        <f t="shared" si="3"/>
        <v>101.64</v>
      </c>
      <c r="L20" s="7">
        <f t="shared" si="3"/>
        <v>184.79999999999998</v>
      </c>
      <c r="M20" s="7">
        <f t="shared" si="3"/>
        <v>207.9</v>
      </c>
      <c r="N20" s="7">
        <f t="shared" si="3"/>
        <v>180.18</v>
      </c>
      <c r="O20" s="7">
        <f t="shared" si="3"/>
        <v>161.70000000000002</v>
      </c>
      <c r="P20" s="7">
        <f t="shared" si="3"/>
        <v>1848</v>
      </c>
      <c r="Q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"/>
      <c r="Q21" s="15">
        <f>SUM(C20:P20)</f>
        <v>4697.308</v>
      </c>
      <c r="S21">
        <f>C4*61</f>
        <v>4697</v>
      </c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34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25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>
        <f>61*C4</f>
        <v>4697</v>
      </c>
      <c r="P29" s="14"/>
    </row>
  </sheetData>
  <mergeCells count="6">
    <mergeCell ref="A5:B6"/>
    <mergeCell ref="C7:I7"/>
    <mergeCell ref="A4:B4"/>
    <mergeCell ref="C5:O5"/>
    <mergeCell ref="L1:Q3"/>
    <mergeCell ref="A1:F1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2022-04-02T10:06:41Z</dcterms:modified>
</cp:coreProperties>
</file>