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N19" i="1" l="1"/>
  <c r="I19" i="1"/>
  <c r="M19" i="1"/>
  <c r="F19" i="1"/>
  <c r="E19" i="1" l="1"/>
  <c r="C19" i="1" l="1"/>
  <c r="D19" i="1" l="1"/>
  <c r="O19" i="1" l="1"/>
  <c r="J19" i="1" l="1"/>
  <c r="L19" i="1" l="1"/>
  <c r="K19" i="1"/>
  <c r="H19" i="1"/>
  <c r="G19" i="1"/>
  <c r="R21" i="1"/>
  <c r="D17" i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G20" i="1" l="1"/>
  <c r="N20" i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<sst xmlns="http://schemas.openxmlformats.org/spreadsheetml/2006/main" count="34" uniqueCount="34">
  <si>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</si>
  <si>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</si>
  <si>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</si>
  <si>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</si>
  <si>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</si>
  <si>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</si>
  <si>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</si>
  <si>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</si>
  <si>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</si>
  <si>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</si>
  <si>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</si>
  <si>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</si>
  <si>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</si>
  <si>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</si>
  <si>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</si>
  <si>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</si>
  <si>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</si>
  <si>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</si>
  <si>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</si>
  <si>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</si>
  <si>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</si>
  <si>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</si>
  <si>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>масл.
Подс</t>
  </si>
  <si>
    <t>Плов узбекский</t>
  </si>
  <si>
    <t>капуста</t>
  </si>
  <si>
    <t>кукуруза</t>
  </si>
  <si>
    <t xml:space="preserve">Чай с сахаром </t>
  </si>
  <si>
    <t>говядина</t>
  </si>
  <si>
    <t>рис</t>
  </si>
  <si>
    <t>сахар</t>
  </si>
  <si>
    <t>чай</t>
  </si>
  <si>
    <t>Меню на 03.03.2022</t>
  </si>
  <si>
    <t>яблоко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</si>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</sst>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topLeftCell="A4" zoomScale="70" zoomScaleSheetLayoutView="70" workbookViewId="0">
      <selection activeCell="R13" sqref="R13"/>
    </sheetView>
  </sheetViews>
  <sheetFormatPr defaultRowHeight="15" x14ac:dyDescent="0.2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 x14ac:dyDescent="0.3">
      <c r="A1" s="27" t="s">
        <v>31</v>
      </c>
      <c r="B1" s="27"/>
      <c r="C1" s="27"/>
      <c r="D1" s="27"/>
      <c r="E1" s="27"/>
      <c r="F1" s="16"/>
      <c r="G1" s="16"/>
      <c r="H1" s="16"/>
      <c r="I1" s="16"/>
      <c r="L1" s="25" t="s">
        <v>18</v>
      </c>
      <c r="M1" s="26"/>
      <c r="N1" s="26"/>
      <c r="O1" s="26"/>
    </row>
    <row r="2" spans="1:16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 x14ac:dyDescent="0.3">
      <c r="A4" s="21" t="s">
        <v>6</v>
      </c>
      <c r="B4" s="21"/>
      <c r="C4" s="8">
        <v>108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 x14ac:dyDescent="0.3">
      <c r="A6" s="20"/>
      <c r="B6" s="20"/>
      <c r="C6" s="3" t="s">
        <v>27</v>
      </c>
      <c r="D6" s="4" t="s">
        <v>28</v>
      </c>
      <c r="E6" s="3" t="s">
        <v>16</v>
      </c>
      <c r="F6" s="9" t="s">
        <v>22</v>
      </c>
      <c r="G6" s="3" t="s">
        <v>17</v>
      </c>
      <c r="H6" s="3" t="s">
        <v>12</v>
      </c>
      <c r="I6" s="3" t="s">
        <v>24</v>
      </c>
      <c r="J6" s="11" t="s">
        <v>14</v>
      </c>
      <c r="K6" s="3" t="s">
        <v>25</v>
      </c>
      <c r="L6" s="17" t="s">
        <v>30</v>
      </c>
      <c r="M6" s="11" t="s">
        <v>29</v>
      </c>
      <c r="N6" s="11" t="s">
        <v>32</v>
      </c>
      <c r="O6" s="11" t="s">
        <v>13</v>
      </c>
      <c r="P6" s="1"/>
    </row>
    <row r="7" spans="1:16" ht="18.75" x14ac:dyDescent="0.3">
      <c r="A7" s="3" t="s">
        <v>1</v>
      </c>
      <c r="B7" s="3" t="s">
        <v>4</v>
      </c>
      <c r="C7" s="20" t="s">
        <v>8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23</v>
      </c>
      <c r="C8" s="3">
        <v>66</v>
      </c>
      <c r="D8" s="3">
        <v>60</v>
      </c>
      <c r="E8" s="3">
        <v>7</v>
      </c>
      <c r="F8" s="3">
        <v>6</v>
      </c>
      <c r="G8" s="18">
        <v>3</v>
      </c>
      <c r="H8" s="3">
        <v>2</v>
      </c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">
      <c r="A9" s="5">
        <v>2</v>
      </c>
      <c r="B9" s="10" t="s">
        <v>21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86</v>
      </c>
      <c r="P9" s="1"/>
    </row>
    <row r="10" spans="1:16" ht="24.95" customHeight="1" x14ac:dyDescent="0.3">
      <c r="A10" s="5">
        <v>3</v>
      </c>
      <c r="B10" s="9" t="s">
        <v>26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29</v>
      </c>
      <c r="N10" s="1"/>
      <c r="O10" s="1"/>
      <c r="P10" s="1"/>
    </row>
    <row r="11" spans="1:16" ht="24.95" customHeight="1" x14ac:dyDescent="0.3">
      <c r="A11" s="5">
        <v>4</v>
      </c>
      <c r="B11" s="9" t="s">
        <v>15</v>
      </c>
      <c r="C11" s="3"/>
      <c r="D11" s="3"/>
      <c r="E11" s="3">
        <v>2</v>
      </c>
      <c r="F11" s="3">
        <v>3</v>
      </c>
      <c r="G11" s="3">
        <v>2</v>
      </c>
      <c r="H11" s="3">
        <v>1.8</v>
      </c>
      <c r="I11" s="3">
        <v>42</v>
      </c>
      <c r="J11" s="1">
        <v>18</v>
      </c>
      <c r="K11" s="1">
        <v>18</v>
      </c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180</v>
      </c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9</v>
      </c>
      <c r="C17" s="3">
        <f>SUM(C8:C16)</f>
        <v>66</v>
      </c>
      <c r="D17" s="3">
        <f t="shared" ref="D17:O17" si="0">SUM(D8:D16)</f>
        <v>60</v>
      </c>
      <c r="E17" s="3">
        <f t="shared" si="0"/>
        <v>9</v>
      </c>
      <c r="F17" s="3">
        <f t="shared" si="0"/>
        <v>9</v>
      </c>
      <c r="G17" s="3">
        <f t="shared" si="0"/>
        <v>5</v>
      </c>
      <c r="H17" s="3">
        <f t="shared" si="0"/>
        <v>3.8</v>
      </c>
      <c r="I17" s="3">
        <f t="shared" si="0"/>
        <v>42</v>
      </c>
      <c r="J17" s="3">
        <f t="shared" si="0"/>
        <v>18</v>
      </c>
      <c r="K17" s="3">
        <f t="shared" si="0"/>
        <v>18</v>
      </c>
      <c r="L17" s="3">
        <f t="shared" si="0"/>
        <v>2</v>
      </c>
      <c r="M17" s="3">
        <f t="shared" si="0"/>
        <v>29</v>
      </c>
      <c r="N17" s="3">
        <f t="shared" si="0"/>
        <v>180</v>
      </c>
      <c r="O17" s="3">
        <f t="shared" si="0"/>
        <v>86</v>
      </c>
      <c r="P17" s="1"/>
    </row>
    <row r="18" spans="1:19" ht="24.95" customHeight="1" x14ac:dyDescent="0.3">
      <c r="A18" s="3"/>
      <c r="B18" s="7" t="s">
        <v>10</v>
      </c>
      <c r="C18" s="3">
        <f>$C$4*C17</f>
        <v>7128</v>
      </c>
      <c r="D18" s="3">
        <f t="shared" ref="D18:H18" si="1">$C$4*D17</f>
        <v>6480</v>
      </c>
      <c r="E18" s="3">
        <f>$C$4*E17</f>
        <v>972</v>
      </c>
      <c r="F18" s="3">
        <f t="shared" si="1"/>
        <v>972</v>
      </c>
      <c r="G18" s="3">
        <f t="shared" si="1"/>
        <v>540</v>
      </c>
      <c r="H18" s="3">
        <f t="shared" si="1"/>
        <v>410.4</v>
      </c>
      <c r="I18" s="3">
        <f>$C$4*I17</f>
        <v>4536</v>
      </c>
      <c r="J18" s="3">
        <f>$C$4*J17</f>
        <v>1944</v>
      </c>
      <c r="K18" s="3">
        <f>$C$4*K17</f>
        <v>1944</v>
      </c>
      <c r="L18" s="3">
        <f>$C$4*L17</f>
        <v>216</v>
      </c>
      <c r="M18" s="3">
        <f t="shared" ref="M18:O18" si="2">$C$4*M17</f>
        <v>3132</v>
      </c>
      <c r="N18" s="3">
        <f t="shared" si="2"/>
        <v>19440</v>
      </c>
      <c r="O18" s="3">
        <f t="shared" si="2"/>
        <v>9288</v>
      </c>
      <c r="P18" s="1"/>
    </row>
    <row r="19" spans="1:19" ht="24.95" customHeight="1" x14ac:dyDescent="0.3">
      <c r="A19" s="3"/>
      <c r="B19" s="7" t="s">
        <v>11</v>
      </c>
      <c r="C19" s="7">
        <f>400/1000</f>
        <v>0.4</v>
      </c>
      <c r="D19" s="7">
        <f>60/1000</f>
        <v>0.06</v>
      </c>
      <c r="E19" s="7">
        <f>55/1000</f>
        <v>5.5E-2</v>
      </c>
      <c r="F19" s="7">
        <f>160/1000</f>
        <v>0.16</v>
      </c>
      <c r="G19" s="7">
        <f>30/1000</f>
        <v>0.03</v>
      </c>
      <c r="H19" s="7">
        <f>15/1000</f>
        <v>1.4999999999999999E-2</v>
      </c>
      <c r="I19" s="7">
        <f>60/1000</f>
        <v>0.06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90/1000</f>
        <v>0.09</v>
      </c>
      <c r="N19" s="7">
        <f>70/1000</f>
        <v>7.0000000000000007E-2</v>
      </c>
      <c r="O19" s="7">
        <f>45/1000</f>
        <v>4.4999999999999998E-2</v>
      </c>
      <c r="P19" s="1"/>
    </row>
    <row r="20" spans="1:19" ht="24.95" customHeight="1" x14ac:dyDescent="0.3">
      <c r="A20" s="3"/>
      <c r="B20" s="7" t="s">
        <v>5</v>
      </c>
      <c r="C20" s="19">
        <f>C18*C19</f>
        <v>2851.2000000000003</v>
      </c>
      <c r="D20" s="7">
        <f t="shared" ref="D20:O20" si="3">D18*D19</f>
        <v>388.8</v>
      </c>
      <c r="E20" s="7">
        <f t="shared" si="3"/>
        <v>53.46</v>
      </c>
      <c r="F20" s="7">
        <f t="shared" si="3"/>
        <v>155.52000000000001</v>
      </c>
      <c r="G20" s="7">
        <f t="shared" si="3"/>
        <v>16.2</v>
      </c>
      <c r="H20" s="7">
        <f>H18*H19</f>
        <v>6.1559999999999997</v>
      </c>
      <c r="I20" s="7">
        <f t="shared" si="3"/>
        <v>272.15999999999997</v>
      </c>
      <c r="J20" s="7">
        <f t="shared" si="3"/>
        <v>252.72</v>
      </c>
      <c r="K20" s="7">
        <f t="shared" si="3"/>
        <v>272.16000000000003</v>
      </c>
      <c r="L20" s="7">
        <f t="shared" si="3"/>
        <v>259.2</v>
      </c>
      <c r="M20" s="7">
        <f t="shared" si="3"/>
        <v>281.88</v>
      </c>
      <c r="N20" s="7">
        <f t="shared" si="3"/>
        <v>1360.8000000000002</v>
      </c>
      <c r="O20" s="7">
        <f t="shared" si="3"/>
        <v>417.96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6588.2160000000003</v>
      </c>
      <c r="R21">
        <f>C4*61</f>
        <v>6588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2022-03-26T06:57:45Z</dcterms:modified>
</cp:coreProperties>
</file>