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O19" i="1" l="1"/>
  <c r="G19" i="1"/>
  <c r="D19" i="1" l="1"/>
  <c r="C19" i="1" l="1"/>
  <c r="J19" i="1" l="1"/>
  <c r="E19" i="1" l="1"/>
  <c r="M19" i="1" l="1"/>
  <c r="L19" i="1" l="1"/>
  <c r="K19" i="1" l="1"/>
  <c r="I19" i="1" l="1"/>
  <c r="R21" i="1" l="1"/>
  <c r="N19" i="1"/>
  <c r="H1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<sst xmlns="http://schemas.openxmlformats.org/spreadsheetml/2006/main" count="34" uniqueCount="34">
  <si>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</si>
  <si>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</si>
  <si>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</si>
  <si>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</si>
  <si>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</si>
  <si>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</si>
  <si>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</si>
  <si>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</si>
  <si>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</si>
  <si>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</si>
  <si>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</si>
  <si>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</si>
  <si>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</si>
  <si>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</si>
  <si>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</si>
  <si>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</si>
  <si>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</si>
  <si>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</si>
  <si>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</si>
  <si>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</si>
  <si>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гречка</t>
  </si>
  <si>
    <t>Каша гречневая с курицей</t>
  </si>
  <si>
    <t>курица</t>
  </si>
  <si>
    <t>масл.
подсол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</si>
  <si>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</si>
  <si>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</si>
  <si>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</si>
  <si>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</si>
  <si>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</si>
  <si>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</si>
  <si>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капуста </t>
  </si>
  <si>
    <t xml:space="preserve">кукуруза </t>
  </si>
  <si>
    <t>Конфеты "kitkat"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</si>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</sst>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T11" sqref="T11"/>
    </sheetView>
  </sheetViews>
  <sheetFormatPr defaultRowHeight="15" x14ac:dyDescent="0.25"/>
  <cols>
    <col min="1" max="1" width="13.85546875" customWidth="1"/>
    <col min="2" max="2" width="27.140625" customWidth="1"/>
    <col min="3" max="12" width="10.7109375" customWidth="1"/>
    <col min="13" max="13" width="12.5703125" customWidth="1"/>
    <col min="14" max="14" width="8.5703125" customWidth="1"/>
    <col min="15" max="15" width="10.7109375" customWidth="1"/>
    <col min="16" max="16" width="11.5703125" customWidth="1"/>
  </cols>
  <sheetData>
    <row r="1" spans="1:16" ht="24.75" customHeight="1" x14ac:dyDescent="0.3">
      <c r="A1" s="2" t="s">
        <v>19</v>
      </c>
      <c r="B1" s="16">
        <v>44600</v>
      </c>
      <c r="C1" s="2"/>
      <c r="D1" s="2"/>
      <c r="E1" s="2"/>
      <c r="F1" s="17"/>
      <c r="G1" s="17"/>
      <c r="H1" s="17"/>
      <c r="I1" s="17"/>
      <c r="K1" s="20" t="s">
        <v>25</v>
      </c>
      <c r="L1" s="20"/>
      <c r="M1" s="20"/>
      <c r="N1" s="20"/>
      <c r="O1" s="20"/>
    </row>
    <row r="2" spans="1:16" ht="18.75" x14ac:dyDescent="0.3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 x14ac:dyDescent="0.3">
      <c r="A4" s="22" t="s">
        <v>6</v>
      </c>
      <c r="B4" s="22"/>
      <c r="C4" s="8">
        <v>68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 x14ac:dyDescent="0.3">
      <c r="A6" s="21"/>
      <c r="B6" s="21"/>
      <c r="C6" s="3" t="s">
        <v>20</v>
      </c>
      <c r="D6" s="4" t="s">
        <v>30</v>
      </c>
      <c r="E6" s="3" t="s">
        <v>16</v>
      </c>
      <c r="F6" s="3" t="s">
        <v>33</v>
      </c>
      <c r="G6" s="3" t="s">
        <v>22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23</v>
      </c>
      <c r="M6" s="11" t="s">
        <v>31</v>
      </c>
      <c r="N6" s="11" t="s">
        <v>24</v>
      </c>
      <c r="O6" s="11" t="s">
        <v>18</v>
      </c>
      <c r="P6" s="1"/>
    </row>
    <row r="7" spans="1:16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65</v>
      </c>
      <c r="D8" s="3"/>
      <c r="E8" s="3"/>
      <c r="F8" s="3"/>
      <c r="G8" s="19">
        <v>80</v>
      </c>
      <c r="H8" s="3">
        <v>2.6</v>
      </c>
      <c r="I8" s="3"/>
      <c r="J8" s="1"/>
      <c r="K8" s="1"/>
      <c r="L8" s="1">
        <v>5</v>
      </c>
      <c r="M8" s="1">
        <v>17</v>
      </c>
      <c r="N8" s="1">
        <v>4</v>
      </c>
      <c r="O8" s="1">
        <v>4</v>
      </c>
      <c r="P8" s="1"/>
    </row>
    <row r="9" spans="1:16" ht="24.95" customHeight="1" x14ac:dyDescent="0.3">
      <c r="A9" s="5">
        <v>2</v>
      </c>
      <c r="B9" s="10" t="s">
        <v>17</v>
      </c>
      <c r="C9" s="3"/>
      <c r="D9" s="3">
        <v>40</v>
      </c>
      <c r="E9" s="3">
        <v>21</v>
      </c>
      <c r="F9" s="3"/>
      <c r="G9" s="3"/>
      <c r="H9" s="3">
        <v>2</v>
      </c>
      <c r="I9" s="3"/>
      <c r="J9" s="1"/>
      <c r="K9" s="1"/>
      <c r="L9" s="1">
        <v>4</v>
      </c>
      <c r="M9" s="1"/>
      <c r="N9" s="12">
        <v>3</v>
      </c>
      <c r="O9" s="1">
        <v>3</v>
      </c>
      <c r="P9" s="1"/>
    </row>
    <row r="10" spans="1:16" ht="24.95" customHeight="1" x14ac:dyDescent="0.3">
      <c r="A10" s="5">
        <v>3</v>
      </c>
      <c r="B10" s="9" t="s">
        <v>32</v>
      </c>
      <c r="C10" s="3"/>
      <c r="D10" s="3"/>
      <c r="E10" s="3"/>
      <c r="F10" s="3">
        <v>2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 x14ac:dyDescent="0.3">
      <c r="A11" s="5">
        <v>4</v>
      </c>
      <c r="B11" s="9" t="s">
        <v>29</v>
      </c>
      <c r="C11" s="3"/>
      <c r="D11" s="3"/>
      <c r="E11" s="3"/>
      <c r="F11" s="3"/>
      <c r="G11" s="3"/>
      <c r="H11" s="3"/>
      <c r="I11" s="3">
        <v>30</v>
      </c>
      <c r="J11" s="1">
        <v>2.1</v>
      </c>
      <c r="K11" s="1"/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28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10</v>
      </c>
      <c r="C17" s="3">
        <f>SUM(C8:C16)</f>
        <v>65</v>
      </c>
      <c r="D17" s="3">
        <f t="shared" ref="D17:O17" si="0">SUM(D8:D16)</f>
        <v>40</v>
      </c>
      <c r="E17" s="3">
        <f t="shared" si="0"/>
        <v>21</v>
      </c>
      <c r="F17" s="3">
        <f t="shared" si="0"/>
        <v>2</v>
      </c>
      <c r="G17" s="3">
        <f t="shared" si="0"/>
        <v>80</v>
      </c>
      <c r="H17" s="3">
        <f t="shared" si="0"/>
        <v>4.5999999999999996</v>
      </c>
      <c r="I17" s="3">
        <f t="shared" si="0"/>
        <v>30</v>
      </c>
      <c r="J17" s="3">
        <f t="shared" si="0"/>
        <v>2.1</v>
      </c>
      <c r="K17" s="3">
        <f t="shared" si="0"/>
        <v>90</v>
      </c>
      <c r="L17" s="3">
        <f t="shared" si="0"/>
        <v>9</v>
      </c>
      <c r="M17" s="3">
        <f t="shared" si="0"/>
        <v>17</v>
      </c>
      <c r="N17" s="3">
        <f t="shared" si="0"/>
        <v>7</v>
      </c>
      <c r="O17" s="3">
        <f t="shared" si="0"/>
        <v>7</v>
      </c>
      <c r="P17" s="1"/>
    </row>
    <row r="18" spans="1:19" ht="24.95" customHeight="1" x14ac:dyDescent="0.3">
      <c r="A18" s="3"/>
      <c r="B18" s="7" t="s">
        <v>11</v>
      </c>
      <c r="C18" s="3">
        <f>$C$4*C17</f>
        <v>4420</v>
      </c>
      <c r="D18" s="3">
        <f t="shared" ref="D18:H18" si="1">$C$4*D17</f>
        <v>2720</v>
      </c>
      <c r="E18" s="3">
        <f>$C$4*E17</f>
        <v>1428</v>
      </c>
      <c r="F18" s="3">
        <f t="shared" si="1"/>
        <v>136</v>
      </c>
      <c r="G18" s="3">
        <f t="shared" si="1"/>
        <v>5440</v>
      </c>
      <c r="H18" s="3">
        <f t="shared" si="1"/>
        <v>312.79999999999995</v>
      </c>
      <c r="I18" s="3">
        <f>$C$4*I17</f>
        <v>2040</v>
      </c>
      <c r="J18" s="3">
        <f>$C$4*J17</f>
        <v>142.80000000000001</v>
      </c>
      <c r="K18" s="3">
        <f>$C$4*K17</f>
        <v>6120</v>
      </c>
      <c r="L18" s="3">
        <f>$C$4*L17</f>
        <v>612</v>
      </c>
      <c r="M18" s="3">
        <f t="shared" ref="M18:O18" si="2">$C$4*M17</f>
        <v>1156</v>
      </c>
      <c r="N18" s="3">
        <f t="shared" si="2"/>
        <v>476</v>
      </c>
      <c r="O18" s="3">
        <f t="shared" si="2"/>
        <v>476</v>
      </c>
      <c r="P18" s="1"/>
    </row>
    <row r="19" spans="1:19" ht="24.95" customHeight="1" x14ac:dyDescent="0.3">
      <c r="A19" s="3"/>
      <c r="B19" s="7" t="s">
        <v>12</v>
      </c>
      <c r="C19" s="7">
        <f>120/1000</f>
        <v>0.12</v>
      </c>
      <c r="D19" s="7">
        <f>55/1000</f>
        <v>5.5E-2</v>
      </c>
      <c r="E19" s="7">
        <f>130/1000</f>
        <v>0.13</v>
      </c>
      <c r="F19" s="7">
        <v>9</v>
      </c>
      <c r="G19" s="7">
        <f>220/1000</f>
        <v>0.22</v>
      </c>
      <c r="H19" s="7">
        <f>15/1000</f>
        <v>1.4999999999999999E-2</v>
      </c>
      <c r="I19" s="7">
        <f>60/1000</f>
        <v>0.06</v>
      </c>
      <c r="J19" s="7">
        <f>1200/1000</f>
        <v>1.2</v>
      </c>
      <c r="K19" s="7">
        <f>45/1000</f>
        <v>4.4999999999999998E-2</v>
      </c>
      <c r="L19" s="7">
        <f>140/1000</f>
        <v>0.14000000000000001</v>
      </c>
      <c r="M19" s="7">
        <f>140/1000</f>
        <v>0.14000000000000001</v>
      </c>
      <c r="N19" s="7">
        <f>30/1000</f>
        <v>0.03</v>
      </c>
      <c r="O19" s="7">
        <f>55/1000</f>
        <v>5.5E-2</v>
      </c>
      <c r="P19" s="1"/>
    </row>
    <row r="20" spans="1:19" ht="24.95" customHeight="1" x14ac:dyDescent="0.3">
      <c r="A20" s="3"/>
      <c r="B20" s="7" t="s">
        <v>5</v>
      </c>
      <c r="C20" s="7">
        <f>C18*C19</f>
        <v>530.4</v>
      </c>
      <c r="D20" s="7">
        <f t="shared" ref="D20:O20" si="3">D18*D19</f>
        <v>149.6</v>
      </c>
      <c r="E20" s="7">
        <f t="shared" si="3"/>
        <v>185.64000000000001</v>
      </c>
      <c r="F20" s="7">
        <f t="shared" si="3"/>
        <v>1224</v>
      </c>
      <c r="G20" s="7">
        <f t="shared" si="3"/>
        <v>1196.8</v>
      </c>
      <c r="H20" s="7">
        <f>H18*H19</f>
        <v>4.6919999999999993</v>
      </c>
      <c r="I20" s="7">
        <f t="shared" si="3"/>
        <v>122.39999999999999</v>
      </c>
      <c r="J20" s="7">
        <f t="shared" si="3"/>
        <v>171.36</v>
      </c>
      <c r="K20" s="7">
        <f t="shared" si="3"/>
        <v>275.39999999999998</v>
      </c>
      <c r="L20" s="7">
        <f t="shared" si="3"/>
        <v>85.68</v>
      </c>
      <c r="M20" s="7">
        <f t="shared" si="3"/>
        <v>161.84</v>
      </c>
      <c r="N20" s="7">
        <f t="shared" si="3"/>
        <v>14.28</v>
      </c>
      <c r="O20" s="7">
        <f t="shared" si="3"/>
        <v>26.18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4148.2719999999999</v>
      </c>
      <c r="R21">
        <f>61*C4</f>
        <v>4148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26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27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2022-02-25T05:59:03Z</dcterms:modified>
</cp:coreProperties>
</file>