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K19" i="1" l="1"/>
  <c r="F19" i="1"/>
  <c r="E19" i="1"/>
  <c r="D19" i="1" l="1"/>
  <c r="N17" i="1" l="1"/>
  <c r="C19" i="1"/>
  <c r="I19" i="1" l="1"/>
  <c r="J19" i="1" l="1"/>
  <c r="M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<sst xmlns="http://schemas.openxmlformats.org/spreadsheetml/2006/main" count="35" uniqueCount="35">
  <si>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</si>
  <si>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</si>
  <si>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</si>
  <si>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</si>
  <si>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</si>
  <si>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</si>
  <si>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</si>
  <si>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</si>
  <si>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</si>
  <si>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</si>
  <si>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</si>
  <si>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</si>
  <si>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</si>
  <si>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</si>
  <si>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</si>
  <si>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</si>
  <si>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</si>
  <si>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</si>
  <si>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</si>
  <si>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Выдал кладовщик: _____________________/Султанмагомедов С.С/</t>
  </si>
  <si>
    <t>Хлеб</t>
  </si>
  <si>
    <t>йогурт</t>
  </si>
  <si>
    <t>Борщ с мясом</t>
  </si>
  <si>
    <t>говядина</t>
  </si>
  <si>
    <t>картофель</t>
  </si>
  <si>
    <t>молоко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</si>
  <si>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</si>
  <si>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</si>
  <si>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</si>
  <si>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</si>
  <si>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</si>
  <si>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>Йогурт</t>
  </si>
  <si>
    <t xml:space="preserve">какао  </t>
  </si>
  <si>
    <t xml:space="preserve">Какао с молоком </t>
  </si>
  <si>
    <t>Меню на 17.01.2022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</si>
</sst>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V6" sqref="V6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6" width="10.7109375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9.5703125" customWidth="1"/>
    <col min="12" max="16" width="10.7109375" customWidth="1"/>
    <col min="17" max="17" width="11.5703125" customWidth="1"/>
  </cols>
  <sheetData>
    <row r="1" spans="1:17" ht="24.75" customHeight="1" x14ac:dyDescent="0.3">
      <c r="A1" s="27" t="s">
        <v>34</v>
      </c>
      <c r="B1" s="27"/>
      <c r="C1" s="27"/>
      <c r="D1" s="27"/>
      <c r="E1" s="27"/>
      <c r="F1" s="27"/>
      <c r="G1" s="16"/>
      <c r="H1" s="16"/>
      <c r="I1" s="16"/>
      <c r="L1" s="26" t="s">
        <v>29</v>
      </c>
      <c r="M1" s="26"/>
      <c r="N1" s="26"/>
      <c r="O1" s="26"/>
      <c r="P1" s="26"/>
      <c r="Q1" s="26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  <c r="P2" s="26"/>
      <c r="Q2" s="26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  <c r="P3" s="26"/>
      <c r="Q3" s="26"/>
    </row>
    <row r="4" spans="1:17" ht="33" customHeight="1" x14ac:dyDescent="0.3">
      <c r="A4" s="22" t="s">
        <v>6</v>
      </c>
      <c r="B4" s="22"/>
      <c r="C4" s="8">
        <v>101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9"/>
      <c r="Q5" s="1"/>
    </row>
    <row r="6" spans="1:17" ht="39.75" customHeight="1" x14ac:dyDescent="0.3">
      <c r="A6" s="21"/>
      <c r="B6" s="21"/>
      <c r="C6" s="3" t="s">
        <v>23</v>
      </c>
      <c r="D6" s="4" t="s">
        <v>24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28</v>
      </c>
      <c r="J6" s="11" t="s">
        <v>13</v>
      </c>
      <c r="K6" s="3" t="s">
        <v>32</v>
      </c>
      <c r="L6" s="17" t="s">
        <v>25</v>
      </c>
      <c r="M6" s="11" t="s">
        <v>8</v>
      </c>
      <c r="N6" s="11" t="s">
        <v>14</v>
      </c>
      <c r="O6" s="11" t="s">
        <v>27</v>
      </c>
      <c r="P6" s="11" t="s">
        <v>21</v>
      </c>
      <c r="Q6" s="1"/>
    </row>
    <row r="7" spans="1:17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22</v>
      </c>
      <c r="C8" s="3">
        <v>56</v>
      </c>
      <c r="D8" s="3">
        <v>30</v>
      </c>
      <c r="E8" s="3">
        <v>75</v>
      </c>
      <c r="F8" s="3">
        <v>3</v>
      </c>
      <c r="G8" s="3">
        <v>2</v>
      </c>
      <c r="H8" s="3">
        <v>1.9</v>
      </c>
      <c r="I8" s="3"/>
      <c r="J8" s="1"/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20</v>
      </c>
      <c r="C9" s="3"/>
      <c r="D9" s="3"/>
      <c r="E9" s="3"/>
      <c r="F9" s="3"/>
      <c r="G9" s="3"/>
      <c r="H9" s="3"/>
      <c r="I9" s="3"/>
      <c r="J9" s="1">
        <v>80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33</v>
      </c>
      <c r="C10" s="3"/>
      <c r="D10" s="3"/>
      <c r="E10" s="3"/>
      <c r="F10" s="3"/>
      <c r="G10" s="3"/>
      <c r="H10" s="3"/>
      <c r="I10" s="3"/>
      <c r="J10" s="1"/>
      <c r="K10" s="1">
        <v>1.5</v>
      </c>
      <c r="L10" s="1">
        <v>0.03</v>
      </c>
      <c r="M10" s="1">
        <v>29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9</v>
      </c>
      <c r="F11" s="3">
        <v>2</v>
      </c>
      <c r="G11" s="3"/>
      <c r="H11" s="3">
        <v>2</v>
      </c>
      <c r="I11" s="3">
        <v>6</v>
      </c>
      <c r="J11" s="1"/>
      <c r="K11" s="1"/>
      <c r="L11" s="1"/>
      <c r="M11" s="1"/>
      <c r="N11" s="1">
        <v>8</v>
      </c>
      <c r="O11" s="1">
        <v>8</v>
      </c>
      <c r="P11" s="1"/>
      <c r="Q11" s="1"/>
    </row>
    <row r="12" spans="1:17" ht="24.95" customHeight="1" x14ac:dyDescent="0.3">
      <c r="A12" s="5">
        <v>5</v>
      </c>
      <c r="B12" s="9" t="s">
        <v>31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1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56</v>
      </c>
      <c r="D17" s="3">
        <f t="shared" ref="D17:P17" si="0">SUM(D8:D16)</f>
        <v>30</v>
      </c>
      <c r="E17" s="3">
        <f t="shared" si="0"/>
        <v>84</v>
      </c>
      <c r="F17" s="3">
        <f t="shared" si="0"/>
        <v>5</v>
      </c>
      <c r="G17" s="3">
        <f t="shared" si="0"/>
        <v>2</v>
      </c>
      <c r="H17" s="3">
        <f t="shared" si="0"/>
        <v>3.9</v>
      </c>
      <c r="I17" s="3">
        <f t="shared" si="0"/>
        <v>6</v>
      </c>
      <c r="J17" s="3">
        <f t="shared" si="0"/>
        <v>80</v>
      </c>
      <c r="K17" s="3">
        <f t="shared" si="0"/>
        <v>1.5</v>
      </c>
      <c r="L17" s="3">
        <f t="shared" si="0"/>
        <v>0.03</v>
      </c>
      <c r="M17" s="3">
        <f t="shared" si="0"/>
        <v>29</v>
      </c>
      <c r="N17" s="3">
        <f t="shared" si="0"/>
        <v>8</v>
      </c>
      <c r="O17" s="3">
        <f t="shared" si="0"/>
        <v>8</v>
      </c>
      <c r="P17" s="3">
        <f t="shared" si="0"/>
        <v>1</v>
      </c>
      <c r="Q17" s="1"/>
    </row>
    <row r="18" spans="1:19" ht="24.95" customHeight="1" x14ac:dyDescent="0.3">
      <c r="A18" s="3"/>
      <c r="B18" s="7" t="s">
        <v>11</v>
      </c>
      <c r="C18" s="3">
        <f>$C$4*C17</f>
        <v>5656</v>
      </c>
      <c r="D18" s="3">
        <f t="shared" ref="D18:H18" si="1">$C$4*D17</f>
        <v>3030</v>
      </c>
      <c r="E18" s="3">
        <f>$C$4*E17</f>
        <v>8484</v>
      </c>
      <c r="F18" s="3">
        <f t="shared" si="1"/>
        <v>505</v>
      </c>
      <c r="G18" s="3">
        <f t="shared" si="1"/>
        <v>202</v>
      </c>
      <c r="H18" s="3">
        <f t="shared" si="1"/>
        <v>393.9</v>
      </c>
      <c r="I18" s="3">
        <f>$C$4*I17</f>
        <v>606</v>
      </c>
      <c r="J18" s="3">
        <f>$C$4*J17</f>
        <v>8080</v>
      </c>
      <c r="K18" s="3">
        <f>$C$4*K17</f>
        <v>151.5</v>
      </c>
      <c r="L18" s="3">
        <f>$C$4*L17</f>
        <v>3.03</v>
      </c>
      <c r="M18" s="3">
        <f t="shared" ref="M18:P18" si="2">$C$4*M17</f>
        <v>2929</v>
      </c>
      <c r="N18" s="3">
        <f t="shared" si="2"/>
        <v>808</v>
      </c>
      <c r="O18" s="3">
        <f t="shared" si="2"/>
        <v>808</v>
      </c>
      <c r="P18" s="3">
        <f t="shared" si="2"/>
        <v>101</v>
      </c>
      <c r="Q18" s="1"/>
    </row>
    <row r="19" spans="1:19" ht="33" customHeight="1" x14ac:dyDescent="0.3">
      <c r="A19" s="3"/>
      <c r="B19" s="20" t="s">
        <v>26</v>
      </c>
      <c r="C19" s="7">
        <f>400/1000</f>
        <v>0.4</v>
      </c>
      <c r="D19" s="7">
        <f>55/1000</f>
        <v>5.5E-2</v>
      </c>
      <c r="E19" s="7">
        <f>55/1000</f>
        <v>5.5E-2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140/1000</f>
        <v>0.14000000000000001</v>
      </c>
      <c r="J19" s="7">
        <f>45/1000</f>
        <v>4.4999999999999998E-2</v>
      </c>
      <c r="K19" s="7">
        <f>700/1000</f>
        <v>0.7</v>
      </c>
      <c r="L19" s="7">
        <v>85</v>
      </c>
      <c r="M19" s="7">
        <f>60/1000</f>
        <v>0.06</v>
      </c>
      <c r="N19" s="7">
        <f>130/1000</f>
        <v>0.13</v>
      </c>
      <c r="O19" s="7">
        <f>140/1000</f>
        <v>0.14000000000000001</v>
      </c>
      <c r="P19" s="7">
        <v>20</v>
      </c>
      <c r="Q19" s="1"/>
    </row>
    <row r="20" spans="1:19" ht="24.95" customHeight="1" x14ac:dyDescent="0.3">
      <c r="A20" s="3"/>
      <c r="B20" s="7" t="s">
        <v>5</v>
      </c>
      <c r="C20" s="7">
        <f>C18*C19</f>
        <v>2262.4</v>
      </c>
      <c r="D20" s="7">
        <f t="shared" ref="D20:P20" si="3">D18*D19</f>
        <v>166.65</v>
      </c>
      <c r="E20" s="7">
        <f t="shared" si="3"/>
        <v>466.62</v>
      </c>
      <c r="F20" s="18">
        <f t="shared" si="3"/>
        <v>27.774999999999999</v>
      </c>
      <c r="G20" s="7">
        <f t="shared" si="3"/>
        <v>6.06</v>
      </c>
      <c r="H20" s="7">
        <f>H18*H19</f>
        <v>5.9084999999999992</v>
      </c>
      <c r="I20" s="7">
        <f t="shared" si="3"/>
        <v>84.84</v>
      </c>
      <c r="J20" s="7">
        <f t="shared" si="3"/>
        <v>363.59999999999997</v>
      </c>
      <c r="K20" s="7">
        <f t="shared" si="3"/>
        <v>106.05</v>
      </c>
      <c r="L20" s="7">
        <f t="shared" si="3"/>
        <v>257.55</v>
      </c>
      <c r="M20" s="7">
        <f t="shared" si="3"/>
        <v>175.73999999999998</v>
      </c>
      <c r="N20" s="7">
        <f t="shared" si="3"/>
        <v>105.04</v>
      </c>
      <c r="O20" s="7">
        <f t="shared" si="3"/>
        <v>113.12</v>
      </c>
      <c r="P20" s="7">
        <f t="shared" si="3"/>
        <v>2020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6161.3535000000002</v>
      </c>
      <c r="S21">
        <f>C4*61</f>
        <v>6161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30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6161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2022-02-02T11:25:21Z</dcterms:modified>
</cp:coreProperties>
</file>